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tt 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<sst xmlns="http://schemas.openxmlformats.org/spreadsheetml/2006/main" count="19" uniqueCount="19">
  <si>
    <t xml:space="preserve">Jahr</t>
  </si>
  <si>
    <t xml:space="preserve">Einspeisevergütung</t>
  </si>
  <si>
    <t xml:space="preserve">Direktversorgung</t>
  </si>
  <si>
    <t xml:space="preserve">Betriebskosten</t>
  </si>
  <si>
    <t xml:space="preserve">∑</t>
  </si>
  <si>
    <t xml:space="preserve">Saldo</t>
  </si>
  <si>
    <t xml:space="preserve">Anlagenleistung kWp</t>
  </si>
  <si>
    <t xml:space="preserve">Investition € brutto</t>
  </si>
  <si>
    <t xml:space="preserve">Betriebskosten € brutto</t>
  </si>
  <si>
    <t xml:space="preserve">PV Ertrag kWh/kWp</t>
  </si>
  <si>
    <t xml:space="preserve">PV Ertrag pro Jahr</t>
  </si>
  <si>
    <t xml:space="preserve">Direktversorgungsanteil [%] siehe unten</t>
  </si>
  <si>
    <t xml:space="preserve">Direktversorgung kWh/a</t>
  </si>
  <si>
    <t xml:space="preserve">Einspeisung kWh/a</t>
  </si>
  <si>
    <t xml:space="preserve">Einspeisevergütung ct/kwh netto</t>
  </si>
  <si>
    <t xml:space="preserve">Einspeisevergütung Einnahmen €/a</t>
  </si>
  <si>
    <t xml:space="preserve">Bezugspreis ct/kWh brutto</t>
  </si>
  <si>
    <t xml:space="preserve">Vermiedene Bezugskosten €/a</t>
  </si>
  <si>
    <t xml:space="preserve">Zur Berechnung des Direktversorgungsanteil die Seite
https://brodsoft.de/stromverlauf/profiles/simulation
wählen.
Dort die entsprechenden Daten eingeben und das Profil „Haushalt 13/14“ wählen.
Als Alternative das ungünstigere Profil „Petershagen 2009“ wählen.
Das Ergebnis „Eigenverbrauch“ in der Zeile „Direktversorgungsanteil“ einfügen.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</si>
</sst>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\ %"/>
    <numFmt numFmtId="167" formatCode="0"/>
    <numFmt numFmtId="168" formatCode="#,##0.00"/>
    <numFmt numFmtId="169" formatCode="0.00"/>
  </numFmts>
  <fonts count="16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0"/>
    </font>
    <font>
      <sz val="18"/>
      <color rgb="FF000000"/>
      <name val="Arial"/>
      <family val="0"/>
    </font>
    <font>
      <sz val="12"/>
      <color rgb="FF000000"/>
      <name val="Arial"/>
      <family val="0"/>
    </font>
    <font>
      <sz val="10"/>
      <color rgb="FF333333"/>
      <name val="Arial"/>
      <family val="0"/>
    </font>
    <font>
      <i val="true"/>
      <sz val="10"/>
      <color rgb="FF808080"/>
      <name val="Arial"/>
      <family val="0"/>
    </font>
    <font>
      <sz val="10"/>
      <color rgb="FF006600"/>
      <name val="Arial"/>
      <family val="0"/>
    </font>
    <font>
      <sz val="10"/>
      <color rgb="FF996600"/>
      <name val="Arial"/>
      <family val="0"/>
    </font>
    <font>
      <sz val="10"/>
      <color rgb="FFCC0000"/>
      <name val="Arial"/>
      <family val="0"/>
    </font>
    <font>
      <b val="true"/>
      <sz val="10"/>
      <color rgb="FFFFFFFF"/>
      <name val="Arial"/>
      <family val="0"/>
    </font>
    <font>
      <b val="true"/>
      <sz val="10"/>
      <color rgb="FF000000"/>
      <name val="Arial"/>
      <family val="0"/>
    </font>
    <font>
      <sz val="10"/>
      <color rgb="FFFFFFFF"/>
      <name val="Arial"/>
      <family val="0"/>
    </font>
    <font>
      <sz val="11"/>
      <color rgb="FF000000"/>
      <name val="Arial"/>
      <family val="0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BDBDB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BDBDB"/>
      </patternFill>
    </fill>
    <fill>
      <patternFill patternType="solid">
        <fgColor rgb="FFBDC0BF"/>
        <bgColor rgb="FFDBDBDB"/>
      </patternFill>
    </fill>
    <fill>
      <patternFill patternType="solid">
        <fgColor rgb="FFDBDBDB"/>
        <bgColor rgb="FFDDDDDD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6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top" textRotation="0" wrapText="true" indent="0" shrinkToFit="false"/>
    </xf>
    <xf numFmtId="164" fontId="5" fillId="0" borderId="0" applyFont="true" applyBorder="false" applyAlignment="true" applyProtection="false">
      <alignment horizontal="general" vertical="top" textRotation="0" wrapText="true" indent="0" shrinkToFit="false"/>
    </xf>
    <xf numFmtId="164" fontId="6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64" fontId="7" fillId="2" borderId="1" applyFont="true" applyBorder="true" applyAlignment="true" applyProtection="false">
      <alignment horizontal="general" vertical="top" textRotation="0" wrapText="true" indent="0" shrinkToFit="false"/>
    </xf>
    <xf numFmtId="164" fontId="8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64" fontId="9" fillId="3" borderId="0" applyFont="true" applyBorder="false" applyAlignment="true" applyProtection="false">
      <alignment horizontal="general" vertical="top" textRotation="0" wrapText="true" indent="0" shrinkToFit="false"/>
    </xf>
    <xf numFmtId="164" fontId="10" fillId="2" borderId="0" applyFont="true" applyBorder="false" applyAlignment="true" applyProtection="false">
      <alignment horizontal="general" vertical="top" textRotation="0" wrapText="true" indent="0" shrinkToFit="false"/>
    </xf>
    <xf numFmtId="164" fontId="11" fillId="4" borderId="0" applyFont="true" applyBorder="false" applyAlignment="true" applyProtection="false">
      <alignment horizontal="general" vertical="top" textRotation="0" wrapText="true" indent="0" shrinkToFit="false"/>
    </xf>
    <xf numFmtId="164" fontId="11" fillId="0" borderId="0" applyFont="true" applyBorder="false" applyAlignment="true" applyProtection="false">
      <alignment horizontal="general" vertical="top" textRotation="0" wrapText="true" indent="0" shrinkToFit="false"/>
    </xf>
    <xf numFmtId="164" fontId="12" fillId="5" borderId="0" applyFont="true" applyBorder="false" applyAlignment="true" applyProtection="false">
      <alignment horizontal="general" vertical="top" textRotation="0" wrapText="true" indent="0" shrinkToFit="false"/>
    </xf>
    <xf numFmtId="164" fontId="13" fillId="0" borderId="0" applyFont="true" applyBorder="false" applyAlignment="true" applyProtection="false">
      <alignment horizontal="general" vertical="top" textRotation="0" wrapText="true" indent="0" shrinkToFit="false"/>
    </xf>
    <xf numFmtId="164" fontId="14" fillId="6" borderId="0" applyFont="true" applyBorder="false" applyAlignment="true" applyProtection="false">
      <alignment horizontal="general" vertical="top" textRotation="0" wrapText="true" indent="0" shrinkToFit="false"/>
    </xf>
    <xf numFmtId="164" fontId="14" fillId="7" borderId="0" applyFont="true" applyBorder="false" applyAlignment="true" applyProtection="false">
      <alignment horizontal="general" vertical="top" textRotation="0" wrapText="true" indent="0" shrinkToFit="false"/>
    </xf>
    <xf numFmtId="164" fontId="13" fillId="8" borderId="0" applyFont="true" applyBorder="false" applyAlignment="true" applyProtection="false">
      <alignment horizontal="general" vertical="top" textRotation="0" wrapText="true" indent="0" shrinkToFit="false"/>
    </xf>
  </cellStyleXfs>
  <cellXfs count="14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13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1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0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0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1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DC0BF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F3F3F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brodsoft.de/stromverlauf/profiles/simulation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34"/>
  <sheetViews>
    <sheetView showFormulas="false" showGridLines="fals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0" ySplit="1" topLeftCell="B2" activePane="bottomLeft" state="frozen"/>
      <selection pane="topLeft" activeCell="A1" activeCellId="0" sqref="A1"/>
      <selection pane="bottomLeft" activeCell="A1" activeCellId="0" sqref="A1"/>
    </sheetView>
  </sheetViews>
  <sheetFormatPr defaultRowHeight="18" zeroHeight="false" outlineLevelRow="0" outlineLevelCol="0"/>
  <cols>
    <col collapsed="false" customWidth="true" hidden="false" outlineLevel="0" max="1" min="1" style="1" width="40.13"/>
    <col collapsed="false" customWidth="true" hidden="false" outlineLevel="0" max="2" min="2" style="1" width="5.96"/>
    <col collapsed="false" customWidth="true" hidden="false" outlineLevel="0" max="3" min="3" style="1" width="5.28"/>
    <col collapsed="false" customWidth="true" hidden="false" outlineLevel="0" max="4" min="4" style="1" width="9.9"/>
    <col collapsed="false" customWidth="true" hidden="false" outlineLevel="0" max="5" min="5" style="1" width="9"/>
    <col collapsed="false" customWidth="true" hidden="false" outlineLevel="0" max="6" min="6" style="1" width="8.62"/>
    <col collapsed="false" customWidth="true" hidden="false" outlineLevel="0" max="7" min="7" style="1" width="6.24"/>
    <col collapsed="false" customWidth="true" hidden="false" outlineLevel="0" max="8" min="8" style="1" width="7.78"/>
    <col collapsed="false" customWidth="true" hidden="false" outlineLevel="0" max="256" min="9" style="1" width="17.32"/>
    <col collapsed="false" customWidth="true" hidden="false" outlineLevel="0" max="1025" min="257" style="2" width="18.04"/>
  </cols>
  <sheetData>
    <row r="1" customFormat="false" ht="38.1" hidden="false" customHeight="true" outlineLevel="0" collapsed="false">
      <c r="A1" s="3"/>
      <c r="B1" s="3"/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</row>
    <row r="2" customFormat="false" ht="17.25" hidden="false" customHeight="true" outlineLevel="0" collapsed="false">
      <c r="A2" s="5" t="s">
        <v>6</v>
      </c>
      <c r="B2" s="6" t="n">
        <v>0.6</v>
      </c>
      <c r="C2" s="7"/>
      <c r="D2" s="7"/>
      <c r="E2" s="7"/>
      <c r="F2" s="7"/>
      <c r="G2" s="7"/>
      <c r="H2" s="7"/>
    </row>
    <row r="3" customFormat="false" ht="17.25" hidden="false" customHeight="true" outlineLevel="0" collapsed="false">
      <c r="A3" s="5" t="s">
        <v>7</v>
      </c>
      <c r="B3" s="6" t="n">
        <v>783</v>
      </c>
      <c r="C3" s="7"/>
      <c r="D3" s="7"/>
      <c r="E3" s="7"/>
      <c r="F3" s="7"/>
      <c r="G3" s="7"/>
      <c r="H3" s="7"/>
    </row>
    <row r="4" customFormat="false" ht="17.25" hidden="false" customHeight="true" outlineLevel="0" collapsed="false">
      <c r="A4" s="5" t="s">
        <v>8</v>
      </c>
      <c r="B4" s="6" t="n">
        <v>0</v>
      </c>
      <c r="C4" s="7"/>
      <c r="D4" s="7"/>
      <c r="E4" s="7"/>
      <c r="F4" s="7"/>
      <c r="G4" s="7"/>
      <c r="H4" s="7"/>
    </row>
    <row r="5" customFormat="false" ht="17.25" hidden="false" customHeight="true" outlineLevel="0" collapsed="false">
      <c r="A5" s="5" t="s">
        <v>9</v>
      </c>
      <c r="B5" s="6" t="n">
        <v>950</v>
      </c>
      <c r="C5" s="7"/>
      <c r="D5" s="7"/>
      <c r="E5" s="7"/>
      <c r="F5" s="7"/>
      <c r="G5" s="7"/>
      <c r="H5" s="7"/>
    </row>
    <row r="6" customFormat="false" ht="17.25" hidden="false" customHeight="true" outlineLevel="0" collapsed="false">
      <c r="A6" s="5" t="s">
        <v>10</v>
      </c>
      <c r="B6" s="6" t="n">
        <f aca="false">B5*B2</f>
        <v>570</v>
      </c>
      <c r="C6" s="7"/>
      <c r="D6" s="7"/>
      <c r="E6" s="7"/>
      <c r="F6" s="7"/>
      <c r="G6" s="7"/>
      <c r="H6" s="7"/>
    </row>
    <row r="7" customFormat="false" ht="17.25" hidden="false" customHeight="true" outlineLevel="0" collapsed="false">
      <c r="A7" s="5" t="s">
        <v>11</v>
      </c>
      <c r="B7" s="8" t="n">
        <v>0.53</v>
      </c>
      <c r="C7" s="7"/>
      <c r="D7" s="7"/>
      <c r="E7" s="7"/>
      <c r="F7" s="7"/>
      <c r="G7" s="7"/>
      <c r="H7" s="7"/>
    </row>
    <row r="8" customFormat="false" ht="17.25" hidden="false" customHeight="true" outlineLevel="0" collapsed="false">
      <c r="A8" s="5" t="s">
        <v>12</v>
      </c>
      <c r="B8" s="9" t="n">
        <f aca="false">B7*B6</f>
        <v>302.1</v>
      </c>
      <c r="C8" s="7"/>
      <c r="D8" s="7"/>
      <c r="E8" s="7"/>
      <c r="F8" s="7"/>
      <c r="G8" s="7"/>
      <c r="H8" s="7"/>
    </row>
    <row r="9" customFormat="false" ht="17.25" hidden="false" customHeight="true" outlineLevel="0" collapsed="false">
      <c r="A9" s="5" t="s">
        <v>13</v>
      </c>
      <c r="B9" s="6" t="n">
        <f aca="false">B6-B8</f>
        <v>267.9</v>
      </c>
      <c r="C9" s="7"/>
      <c r="D9" s="7"/>
      <c r="E9" s="7"/>
      <c r="F9" s="7"/>
      <c r="G9" s="7"/>
      <c r="H9" s="7"/>
    </row>
    <row r="10" customFormat="false" ht="17.25" hidden="false" customHeight="true" outlineLevel="0" collapsed="false">
      <c r="A10" s="5" t="s">
        <v>14</v>
      </c>
      <c r="B10" s="6" t="n">
        <v>0</v>
      </c>
      <c r="C10" s="7"/>
      <c r="D10" s="7"/>
      <c r="E10" s="7"/>
      <c r="F10" s="7"/>
      <c r="G10" s="7"/>
      <c r="H10" s="7"/>
    </row>
    <row r="11" customFormat="false" ht="17.25" hidden="false" customHeight="true" outlineLevel="0" collapsed="false">
      <c r="A11" s="5" t="s">
        <v>15</v>
      </c>
      <c r="B11" s="10" t="n">
        <f aca="false">B9*B10/100</f>
        <v>0</v>
      </c>
      <c r="C11" s="7"/>
      <c r="D11" s="7"/>
      <c r="E11" s="7"/>
      <c r="F11" s="7"/>
      <c r="G11" s="7"/>
      <c r="H11" s="7"/>
    </row>
    <row r="12" customFormat="false" ht="17.25" hidden="false" customHeight="true" outlineLevel="0" collapsed="false">
      <c r="A12" s="5" t="s">
        <v>16</v>
      </c>
      <c r="B12" s="6" t="n">
        <v>29</v>
      </c>
      <c r="C12" s="7"/>
      <c r="D12" s="7"/>
      <c r="E12" s="7"/>
      <c r="F12" s="7"/>
      <c r="G12" s="7"/>
      <c r="H12" s="7"/>
    </row>
    <row r="13" customFormat="false" ht="17.25" hidden="false" customHeight="true" outlineLevel="0" collapsed="false">
      <c r="A13" s="5" t="s">
        <v>17</v>
      </c>
      <c r="B13" s="11" t="n">
        <f aca="false">B12/100*B8</f>
        <v>87.609</v>
      </c>
      <c r="C13" s="7"/>
      <c r="D13" s="7"/>
      <c r="E13" s="7"/>
      <c r="F13" s="7"/>
      <c r="G13" s="7"/>
      <c r="H13" s="7"/>
    </row>
    <row r="14" customFormat="false" ht="17.25" hidden="false" customHeight="true" outlineLevel="0" collapsed="false">
      <c r="A14" s="12"/>
      <c r="B14" s="7"/>
      <c r="C14" s="9" t="n">
        <v>1</v>
      </c>
      <c r="D14" s="6" t="n">
        <f aca="false">B$11</f>
        <v>0</v>
      </c>
      <c r="E14" s="6" t="n">
        <f aca="false">B$13</f>
        <v>87.609</v>
      </c>
      <c r="F14" s="6" t="n">
        <f aca="false">B$4</f>
        <v>0</v>
      </c>
      <c r="G14" s="10" t="n">
        <f aca="false">D14+E14-F14</f>
        <v>87.609</v>
      </c>
      <c r="H14" s="10" t="n">
        <f aca="false">G14-B3</f>
        <v>-695.391</v>
      </c>
    </row>
    <row r="15" customFormat="false" ht="17.25" hidden="false" customHeight="true" outlineLevel="0" collapsed="false">
      <c r="A15" s="12"/>
      <c r="B15" s="7"/>
      <c r="C15" s="9" t="n">
        <v>2</v>
      </c>
      <c r="D15" s="6" t="n">
        <f aca="false">B$11</f>
        <v>0</v>
      </c>
      <c r="E15" s="6" t="n">
        <f aca="false">B$13</f>
        <v>87.609</v>
      </c>
      <c r="F15" s="6" t="n">
        <f aca="false">B$4</f>
        <v>0</v>
      </c>
      <c r="G15" s="10" t="n">
        <f aca="false">D15+E15-F15</f>
        <v>87.609</v>
      </c>
      <c r="H15" s="10" t="n">
        <f aca="false">G15+H14</f>
        <v>-607.782</v>
      </c>
    </row>
    <row r="16" customFormat="false" ht="17.25" hidden="false" customHeight="true" outlineLevel="0" collapsed="false">
      <c r="A16" s="12"/>
      <c r="B16" s="7"/>
      <c r="C16" s="9" t="n">
        <v>3</v>
      </c>
      <c r="D16" s="6" t="n">
        <f aca="false">B$11</f>
        <v>0</v>
      </c>
      <c r="E16" s="6" t="n">
        <f aca="false">B$13</f>
        <v>87.609</v>
      </c>
      <c r="F16" s="6" t="n">
        <f aca="false">B$4</f>
        <v>0</v>
      </c>
      <c r="G16" s="10" t="n">
        <f aca="false">D16+E16-F16</f>
        <v>87.609</v>
      </c>
      <c r="H16" s="10" t="n">
        <f aca="false">G16+H15</f>
        <v>-520.173</v>
      </c>
    </row>
    <row r="17" customFormat="false" ht="17.25" hidden="false" customHeight="true" outlineLevel="0" collapsed="false">
      <c r="A17" s="12"/>
      <c r="B17" s="7"/>
      <c r="C17" s="9" t="n">
        <v>4</v>
      </c>
      <c r="D17" s="6" t="n">
        <f aca="false">B$11</f>
        <v>0</v>
      </c>
      <c r="E17" s="6" t="n">
        <f aca="false">B$13</f>
        <v>87.609</v>
      </c>
      <c r="F17" s="6" t="n">
        <f aca="false">B$4</f>
        <v>0</v>
      </c>
      <c r="G17" s="10" t="n">
        <f aca="false">D17+E17-F17</f>
        <v>87.609</v>
      </c>
      <c r="H17" s="10" t="n">
        <f aca="false">G17+H16</f>
        <v>-432.564</v>
      </c>
    </row>
    <row r="18" customFormat="false" ht="17.25" hidden="false" customHeight="true" outlineLevel="0" collapsed="false">
      <c r="A18" s="12"/>
      <c r="B18" s="7"/>
      <c r="C18" s="9" t="n">
        <v>5</v>
      </c>
      <c r="D18" s="6" t="n">
        <f aca="false">B$11</f>
        <v>0</v>
      </c>
      <c r="E18" s="6" t="n">
        <f aca="false">B$13</f>
        <v>87.609</v>
      </c>
      <c r="F18" s="6" t="n">
        <f aca="false">B$4</f>
        <v>0</v>
      </c>
      <c r="G18" s="10" t="n">
        <f aca="false">D18+E18-F18</f>
        <v>87.609</v>
      </c>
      <c r="H18" s="10" t="n">
        <f aca="false">G18+H17</f>
        <v>-344.955</v>
      </c>
    </row>
    <row r="19" customFormat="false" ht="17.25" hidden="false" customHeight="true" outlineLevel="0" collapsed="false">
      <c r="A19" s="12"/>
      <c r="B19" s="7"/>
      <c r="C19" s="9" t="n">
        <v>6</v>
      </c>
      <c r="D19" s="6" t="n">
        <f aca="false">B$11</f>
        <v>0</v>
      </c>
      <c r="E19" s="6" t="n">
        <f aca="false">B$13</f>
        <v>87.609</v>
      </c>
      <c r="F19" s="6" t="n">
        <f aca="false">B$4</f>
        <v>0</v>
      </c>
      <c r="G19" s="10" t="n">
        <f aca="false">D19+E19-F19</f>
        <v>87.609</v>
      </c>
      <c r="H19" s="10" t="n">
        <f aca="false">G19+H18</f>
        <v>-257.346</v>
      </c>
    </row>
    <row r="20" customFormat="false" ht="17.25" hidden="false" customHeight="true" outlineLevel="0" collapsed="false">
      <c r="A20" s="12"/>
      <c r="B20" s="7"/>
      <c r="C20" s="9" t="n">
        <v>7</v>
      </c>
      <c r="D20" s="6" t="n">
        <f aca="false">B$11</f>
        <v>0</v>
      </c>
      <c r="E20" s="6" t="n">
        <f aca="false">B$13</f>
        <v>87.609</v>
      </c>
      <c r="F20" s="6" t="n">
        <f aca="false">B$4</f>
        <v>0</v>
      </c>
      <c r="G20" s="10" t="n">
        <f aca="false">D20+E20-F20</f>
        <v>87.609</v>
      </c>
      <c r="H20" s="10" t="n">
        <f aca="false">G20+H19</f>
        <v>-169.737</v>
      </c>
    </row>
    <row r="21" customFormat="false" ht="17.25" hidden="false" customHeight="true" outlineLevel="0" collapsed="false">
      <c r="A21" s="12"/>
      <c r="B21" s="7"/>
      <c r="C21" s="9" t="n">
        <v>8</v>
      </c>
      <c r="D21" s="6" t="n">
        <f aca="false">B$11</f>
        <v>0</v>
      </c>
      <c r="E21" s="6" t="n">
        <f aca="false">B$13</f>
        <v>87.609</v>
      </c>
      <c r="F21" s="6" t="n">
        <f aca="false">B$4</f>
        <v>0</v>
      </c>
      <c r="G21" s="10" t="n">
        <f aca="false">D21+E21-F21</f>
        <v>87.609</v>
      </c>
      <c r="H21" s="10" t="n">
        <f aca="false">G21+H20</f>
        <v>-82.128</v>
      </c>
    </row>
    <row r="22" customFormat="false" ht="17.25" hidden="false" customHeight="true" outlineLevel="0" collapsed="false">
      <c r="A22" s="12"/>
      <c r="B22" s="7"/>
      <c r="C22" s="9" t="n">
        <v>9</v>
      </c>
      <c r="D22" s="6" t="n">
        <f aca="false">B$11</f>
        <v>0</v>
      </c>
      <c r="E22" s="6" t="n">
        <f aca="false">B$13</f>
        <v>87.609</v>
      </c>
      <c r="F22" s="6" t="n">
        <f aca="false">B$4</f>
        <v>0</v>
      </c>
      <c r="G22" s="10" t="n">
        <f aca="false">D22+E22-F22</f>
        <v>87.609</v>
      </c>
      <c r="H22" s="10" t="n">
        <f aca="false">G22+H21</f>
        <v>5.48100000000002</v>
      </c>
    </row>
    <row r="23" customFormat="false" ht="17.25" hidden="false" customHeight="true" outlineLevel="0" collapsed="false">
      <c r="A23" s="12"/>
      <c r="B23" s="7"/>
      <c r="C23" s="9" t="n">
        <v>10</v>
      </c>
      <c r="D23" s="6" t="n">
        <f aca="false">B$11</f>
        <v>0</v>
      </c>
      <c r="E23" s="6" t="n">
        <f aca="false">B$13</f>
        <v>87.609</v>
      </c>
      <c r="F23" s="6" t="n">
        <f aca="false">B$4</f>
        <v>0</v>
      </c>
      <c r="G23" s="10" t="n">
        <f aca="false">D23+E23-F23</f>
        <v>87.609</v>
      </c>
      <c r="H23" s="10" t="n">
        <f aca="false">G23+H22</f>
        <v>93.09</v>
      </c>
    </row>
    <row r="24" customFormat="false" ht="17.25" hidden="false" customHeight="true" outlineLevel="0" collapsed="false">
      <c r="A24" s="12"/>
      <c r="B24" s="7"/>
      <c r="C24" s="9" t="n">
        <v>11</v>
      </c>
      <c r="D24" s="6" t="n">
        <f aca="false">B$11</f>
        <v>0</v>
      </c>
      <c r="E24" s="6" t="n">
        <f aca="false">B$13</f>
        <v>87.609</v>
      </c>
      <c r="F24" s="6" t="n">
        <f aca="false">B$4</f>
        <v>0</v>
      </c>
      <c r="G24" s="10" t="n">
        <f aca="false">D24+E24-F24</f>
        <v>87.609</v>
      </c>
      <c r="H24" s="10" t="n">
        <f aca="false">G24+H23</f>
        <v>180.699</v>
      </c>
    </row>
    <row r="25" customFormat="false" ht="17.25" hidden="false" customHeight="true" outlineLevel="0" collapsed="false">
      <c r="A25" s="12"/>
      <c r="B25" s="7"/>
      <c r="C25" s="9" t="n">
        <v>12</v>
      </c>
      <c r="D25" s="6" t="n">
        <f aca="false">B$11</f>
        <v>0</v>
      </c>
      <c r="E25" s="6" t="n">
        <f aca="false">B$13</f>
        <v>87.609</v>
      </c>
      <c r="F25" s="6" t="n">
        <f aca="false">B$4</f>
        <v>0</v>
      </c>
      <c r="G25" s="10" t="n">
        <f aca="false">D25+E25-F25</f>
        <v>87.609</v>
      </c>
      <c r="H25" s="10" t="n">
        <f aca="false">G25+H24</f>
        <v>268.308</v>
      </c>
    </row>
    <row r="26" customFormat="false" ht="17.25" hidden="false" customHeight="true" outlineLevel="0" collapsed="false">
      <c r="A26" s="12"/>
      <c r="B26" s="7"/>
      <c r="C26" s="9" t="n">
        <v>13</v>
      </c>
      <c r="D26" s="6" t="n">
        <f aca="false">B$11</f>
        <v>0</v>
      </c>
      <c r="E26" s="6" t="n">
        <f aca="false">B$13</f>
        <v>87.609</v>
      </c>
      <c r="F26" s="6" t="n">
        <f aca="false">B$4</f>
        <v>0</v>
      </c>
      <c r="G26" s="10" t="n">
        <f aca="false">D26+E26-F26</f>
        <v>87.609</v>
      </c>
      <c r="H26" s="10" t="n">
        <f aca="false">G26+H25</f>
        <v>355.917</v>
      </c>
    </row>
    <row r="27" customFormat="false" ht="17.25" hidden="false" customHeight="true" outlineLevel="0" collapsed="false">
      <c r="A27" s="12"/>
      <c r="B27" s="7"/>
      <c r="C27" s="9" t="n">
        <v>14</v>
      </c>
      <c r="D27" s="6" t="n">
        <f aca="false">B$11</f>
        <v>0</v>
      </c>
      <c r="E27" s="6" t="n">
        <f aca="false">B$13</f>
        <v>87.609</v>
      </c>
      <c r="F27" s="6" t="n">
        <f aca="false">B$4</f>
        <v>0</v>
      </c>
      <c r="G27" s="10" t="n">
        <f aca="false">D27+E27-F27</f>
        <v>87.609</v>
      </c>
      <c r="H27" s="10" t="n">
        <f aca="false">G27+H26</f>
        <v>443.526</v>
      </c>
    </row>
    <row r="28" customFormat="false" ht="17.25" hidden="false" customHeight="true" outlineLevel="0" collapsed="false">
      <c r="A28" s="12"/>
      <c r="B28" s="7"/>
      <c r="C28" s="9" t="n">
        <v>15</v>
      </c>
      <c r="D28" s="6" t="n">
        <f aca="false">B$11</f>
        <v>0</v>
      </c>
      <c r="E28" s="6" t="n">
        <f aca="false">B$13</f>
        <v>87.609</v>
      </c>
      <c r="F28" s="6" t="n">
        <f aca="false">B$4</f>
        <v>0</v>
      </c>
      <c r="G28" s="10" t="n">
        <f aca="false">D28+E28-F28</f>
        <v>87.609</v>
      </c>
      <c r="H28" s="10" t="n">
        <f aca="false">G28+H27</f>
        <v>531.135</v>
      </c>
    </row>
    <row r="29" customFormat="false" ht="17.25" hidden="false" customHeight="true" outlineLevel="0" collapsed="false">
      <c r="A29" s="12"/>
      <c r="B29" s="7"/>
      <c r="C29" s="9" t="n">
        <v>16</v>
      </c>
      <c r="D29" s="6" t="n">
        <f aca="false">B$11</f>
        <v>0</v>
      </c>
      <c r="E29" s="6" t="n">
        <f aca="false">B$13</f>
        <v>87.609</v>
      </c>
      <c r="F29" s="6" t="n">
        <f aca="false">B$4</f>
        <v>0</v>
      </c>
      <c r="G29" s="10" t="n">
        <f aca="false">D29+E29-F29</f>
        <v>87.609</v>
      </c>
      <c r="H29" s="10" t="n">
        <f aca="false">G29+H28</f>
        <v>618.744</v>
      </c>
    </row>
    <row r="30" customFormat="false" ht="17.25" hidden="false" customHeight="true" outlineLevel="0" collapsed="false">
      <c r="A30" s="12"/>
      <c r="B30" s="7"/>
      <c r="C30" s="9" t="n">
        <v>17</v>
      </c>
      <c r="D30" s="6" t="n">
        <f aca="false">B$11</f>
        <v>0</v>
      </c>
      <c r="E30" s="6" t="n">
        <f aca="false">B$13</f>
        <v>87.609</v>
      </c>
      <c r="F30" s="6" t="n">
        <f aca="false">B$4</f>
        <v>0</v>
      </c>
      <c r="G30" s="10" t="n">
        <f aca="false">D30+E30-F30</f>
        <v>87.609</v>
      </c>
      <c r="H30" s="10" t="n">
        <f aca="false">G30+H29</f>
        <v>706.353</v>
      </c>
    </row>
    <row r="31" customFormat="false" ht="17.25" hidden="false" customHeight="true" outlineLevel="0" collapsed="false">
      <c r="A31" s="12"/>
      <c r="B31" s="7"/>
      <c r="C31" s="9" t="n">
        <v>18</v>
      </c>
      <c r="D31" s="6" t="n">
        <f aca="false">B$11</f>
        <v>0</v>
      </c>
      <c r="E31" s="6" t="n">
        <f aca="false">B$13</f>
        <v>87.609</v>
      </c>
      <c r="F31" s="6" t="n">
        <f aca="false">B$4</f>
        <v>0</v>
      </c>
      <c r="G31" s="10" t="n">
        <f aca="false">D31+E31-F31</f>
        <v>87.609</v>
      </c>
      <c r="H31" s="10" t="n">
        <f aca="false">G31+H30</f>
        <v>793.962</v>
      </c>
    </row>
    <row r="32" customFormat="false" ht="17.25" hidden="false" customHeight="true" outlineLevel="0" collapsed="false">
      <c r="A32" s="12"/>
      <c r="B32" s="7"/>
      <c r="C32" s="9" t="n">
        <v>19</v>
      </c>
      <c r="D32" s="6" t="n">
        <f aca="false">B$11</f>
        <v>0</v>
      </c>
      <c r="E32" s="6" t="n">
        <f aca="false">B$13</f>
        <v>87.609</v>
      </c>
      <c r="F32" s="6" t="n">
        <f aca="false">B$4</f>
        <v>0</v>
      </c>
      <c r="G32" s="10" t="n">
        <f aca="false">D32+E32-F32</f>
        <v>87.609</v>
      </c>
      <c r="H32" s="10" t="n">
        <f aca="false">G32+H31</f>
        <v>881.571</v>
      </c>
    </row>
    <row r="33" customFormat="false" ht="17.25" hidden="false" customHeight="true" outlineLevel="0" collapsed="false">
      <c r="A33" s="12"/>
      <c r="B33" s="7"/>
      <c r="C33" s="9" t="n">
        <v>20</v>
      </c>
      <c r="D33" s="6" t="n">
        <f aca="false">B$11</f>
        <v>0</v>
      </c>
      <c r="E33" s="6" t="n">
        <f aca="false">B$13</f>
        <v>87.609</v>
      </c>
      <c r="F33" s="6" t="n">
        <f aca="false">B$4</f>
        <v>0</v>
      </c>
      <c r="G33" s="10" t="n">
        <f aca="false">D33+E33-F33</f>
        <v>87.609</v>
      </c>
      <c r="H33" s="10" t="n">
        <f aca="false">G33+H32</f>
        <v>969.18</v>
      </c>
    </row>
    <row r="34" customFormat="false" ht="72" hidden="false" customHeight="true" outlineLevel="0" collapsed="false">
      <c r="A34" s="13" t="s">
        <v>18</v>
      </c>
      <c r="B34" s="13"/>
      <c r="C34" s="13"/>
      <c r="D34" s="13"/>
      <c r="E34" s="13"/>
      <c r="F34" s="13"/>
      <c r="G34" s="13"/>
      <c r="H34" s="13"/>
    </row>
  </sheetData>
  <mergeCells count="1">
    <mergeCell ref="A34:H34"/>
  </mergeCells>
  <hyperlinks>
    <hyperlink ref="A34" r:id="rId1" display="https://brodsoft.de/stromverlauf/profiles/simulation"/>
  </hyperlinks>
  <printOptions headings="false" gridLines="false" gridLinesSet="true" horizontalCentered="false" verticalCentered="false"/>
  <pageMargins left="0.5" right="0.5" top="0.75" bottom="0.75" header="0.511805555555555" footer="0.277777777777778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&amp;C&amp;12 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LibreOffice/5.4.7.2$MacOSX_X86_64 LibreOffice_project/c838ef25c16710f8838b1faec480ebba495259d0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>Michael Brod</cp:lastModifiedBy>
  <dcterms:modified xsi:type="dcterms:W3CDTF">2019-01-15T23:40:31Z</dcterms:modified>
  <cp:revision>3</cp:revision>
  <dc:subject/>
  <dc:title/>
</cp:coreProperties>
</file>